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(инф. для размещения на сайт)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F23" i="1"/>
  <c r="E23" i="1" l="1"/>
  <c r="L15" i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<sst xmlns="http://schemas.openxmlformats.org/spreadsheetml/2006/main" count="40" uniqueCount="36">
  <si>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</si>
  <si>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</si>
  <si>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</si>
  <si>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</si>
  <si>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</si>
  <si>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</si>
  <si>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</si>
  <si>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</si>
  <si>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</si>
  <si>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</si>
  <si>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</si>
  <si>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</si>
  <si>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</si>
  <si>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</si>
  <si>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</si>
  <si>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</si>
  <si>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</si>
  <si>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</si>
  <si>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</si>
  <si>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</si>
  <si>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</si>
  <si>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</si>
  <si>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</si>
  <si>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</si>
  <si>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</si>
  <si>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</si>
  <si>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</si>
  <si>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</si>
  <si>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</si>
  <si>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</si>
  <si>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2019 год</t>
  </si>
  <si>
    <t>Директор ООО "УК "Жилищник"</t>
  </si>
  <si>
    <t>Кончаев М.С.</t>
  </si>
  <si>
    <t>Норматив среднесложившийся за 2018 год</t>
  </si>
  <si>
    <t>Расход Гкал на 1 м2 , 
исходя из показаний ОДПУ в 2019 г ( на 2020 г)</t>
  </si>
  <si>
    <t>Строителей б-р, 22б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</si>
</sst>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9" fontId="5" fillId="4" borderId="13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7" fontId="4" fillId="0" borderId="20" xfId="1" applyNumberFormat="1" applyFont="1" applyBorder="1" applyAlignment="1">
      <alignment horizontal="center" vertical="center"/>
    </xf>
    <xf numFmtId="170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K19" sqref="K1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9" t="s">
        <v>30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2:12" ht="15" x14ac:dyDescent="0.25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1" t="s">
        <v>2</v>
      </c>
      <c r="C8" s="43" t="s">
        <v>3</v>
      </c>
      <c r="D8" s="44"/>
      <c r="E8" s="47" t="s">
        <v>4</v>
      </c>
      <c r="F8" s="44" t="s">
        <v>33</v>
      </c>
      <c r="G8" s="44" t="s">
        <v>5</v>
      </c>
      <c r="H8" s="44"/>
      <c r="I8" s="49"/>
      <c r="J8" s="50" t="s">
        <v>6</v>
      </c>
      <c r="K8" s="52" t="s">
        <v>34</v>
      </c>
      <c r="L8" s="38" t="s">
        <v>7</v>
      </c>
    </row>
    <row r="9" spans="2:12" s="13" customFormat="1" ht="78" customHeight="1" x14ac:dyDescent="0.25">
      <c r="B9" s="42"/>
      <c r="C9" s="45"/>
      <c r="D9" s="46"/>
      <c r="E9" s="48"/>
      <c r="F9" s="46"/>
      <c r="G9" s="11" t="s">
        <v>8</v>
      </c>
      <c r="H9" s="11" t="s">
        <v>9</v>
      </c>
      <c r="I9" s="12" t="s">
        <v>10</v>
      </c>
      <c r="J9" s="51"/>
      <c r="K9" s="52"/>
      <c r="L9" s="38"/>
    </row>
    <row r="10" spans="2:12" s="20" customFormat="1" ht="15" customHeight="1" x14ac:dyDescent="0.25">
      <c r="B10" s="14"/>
      <c r="C10" s="15" t="s">
        <v>11</v>
      </c>
      <c r="D10" s="36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5" customFormat="1" ht="27.75" customHeight="1" x14ac:dyDescent="0.25">
      <c r="B11" s="21" t="s">
        <v>17</v>
      </c>
      <c r="C11" s="31">
        <v>156.99</v>
      </c>
      <c r="D11" s="37">
        <v>122763.13999999998</v>
      </c>
      <c r="E11" s="32">
        <v>2719.7000000000003</v>
      </c>
      <c r="F11" s="31">
        <v>2.8000000000000001E-2</v>
      </c>
      <c r="G11" s="22">
        <v>757.54</v>
      </c>
      <c r="H11" s="22">
        <v>945.12</v>
      </c>
      <c r="I11" s="22">
        <v>1468.84</v>
      </c>
      <c r="J11" s="22">
        <v>-6019.3700000000008</v>
      </c>
      <c r="K11" s="33">
        <v>5.7723278302753978E-2</v>
      </c>
      <c r="L11" s="24">
        <f>J11-D11</f>
        <v>-128782.50999999998</v>
      </c>
    </row>
    <row r="12" spans="2:12" s="25" customFormat="1" ht="27.75" customHeight="1" x14ac:dyDescent="0.25">
      <c r="B12" s="21" t="s">
        <v>18</v>
      </c>
      <c r="C12" s="31">
        <v>151.73299999999998</v>
      </c>
      <c r="D12" s="37">
        <v>119389.46</v>
      </c>
      <c r="E12" s="32">
        <v>2719.7000000000003</v>
      </c>
      <c r="F12" s="31">
        <v>2.8000000000000001E-2</v>
      </c>
      <c r="G12" s="22">
        <v>757.54</v>
      </c>
      <c r="H12" s="22">
        <v>945.12</v>
      </c>
      <c r="I12" s="22">
        <v>1468.84</v>
      </c>
      <c r="J12" s="22">
        <v>59919.11</v>
      </c>
      <c r="K12" s="33">
        <v>5.5790344523292998E-2</v>
      </c>
      <c r="L12" s="24">
        <f t="shared" ref="L12:L22" si="0">J12-D12</f>
        <v>-59470.350000000006</v>
      </c>
    </row>
    <row r="13" spans="2:12" s="25" customFormat="1" ht="27.75" customHeight="1" x14ac:dyDescent="0.25">
      <c r="B13" s="21" t="s">
        <v>19</v>
      </c>
      <c r="C13" s="31">
        <v>90.382000000000005</v>
      </c>
      <c r="D13" s="37">
        <v>71116.05</v>
      </c>
      <c r="E13" s="32">
        <v>2719.7000000000003</v>
      </c>
      <c r="F13" s="31">
        <v>2.8000000000000001E-2</v>
      </c>
      <c r="G13" s="22">
        <v>757.54</v>
      </c>
      <c r="H13" s="22">
        <v>945.12</v>
      </c>
      <c r="I13" s="22">
        <v>1468.84</v>
      </c>
      <c r="J13" s="22">
        <v>59919.100000000006</v>
      </c>
      <c r="K13" s="23">
        <v>3.3232341802404676E-2</v>
      </c>
      <c r="L13" s="24">
        <f t="shared" si="0"/>
        <v>-11196.949999999997</v>
      </c>
    </row>
    <row r="14" spans="2:12" s="25" customFormat="1" ht="27.75" customHeight="1" x14ac:dyDescent="0.25">
      <c r="B14" s="21" t="s">
        <v>20</v>
      </c>
      <c r="C14" s="31">
        <v>79.905000000000001</v>
      </c>
      <c r="D14" s="37">
        <v>62872.42</v>
      </c>
      <c r="E14" s="32">
        <v>2719.7000000000003</v>
      </c>
      <c r="F14" s="31">
        <v>2.8000000000000001E-2</v>
      </c>
      <c r="G14" s="22">
        <v>757.54</v>
      </c>
      <c r="H14" s="22">
        <v>945.12</v>
      </c>
      <c r="I14" s="22">
        <v>1468.84</v>
      </c>
      <c r="J14" s="22">
        <v>58601.91</v>
      </c>
      <c r="K14" s="23">
        <v>2.9380078685149094E-2</v>
      </c>
      <c r="L14" s="24">
        <f t="shared" si="0"/>
        <v>-4270.5099999999948</v>
      </c>
    </row>
    <row r="15" spans="2:12" s="25" customFormat="1" ht="27.75" customHeight="1" x14ac:dyDescent="0.25">
      <c r="B15" s="21" t="s">
        <v>21</v>
      </c>
      <c r="C15" s="31">
        <v>59.339999999999996</v>
      </c>
      <c r="D15" s="37">
        <v>46691.1</v>
      </c>
      <c r="E15" s="32">
        <v>2719.7000000000003</v>
      </c>
      <c r="F15" s="31">
        <v>2.8000000000000001E-2</v>
      </c>
      <c r="G15" s="22">
        <v>757.54</v>
      </c>
      <c r="H15" s="22">
        <v>945.12</v>
      </c>
      <c r="I15" s="22">
        <v>1468.84</v>
      </c>
      <c r="J15" s="22">
        <v>59807.780000000006</v>
      </c>
      <c r="K15" s="23">
        <v>2.181858293194102E-2</v>
      </c>
      <c r="L15" s="24">
        <f t="shared" si="0"/>
        <v>13116.680000000008</v>
      </c>
    </row>
    <row r="16" spans="2:12" s="25" customFormat="1" ht="27.75" customHeight="1" x14ac:dyDescent="0.25">
      <c r="B16" s="21" t="s">
        <v>22</v>
      </c>
      <c r="C16" s="31">
        <v>0</v>
      </c>
      <c r="D16" s="37">
        <v>0</v>
      </c>
      <c r="E16" s="32">
        <v>2719.7000000000003</v>
      </c>
      <c r="F16" s="31">
        <v>2.8000000000000001E-2</v>
      </c>
      <c r="G16" s="22">
        <v>757.54</v>
      </c>
      <c r="H16" s="22">
        <v>945.12</v>
      </c>
      <c r="I16" s="22">
        <v>1468.84</v>
      </c>
      <c r="J16" s="22">
        <v>59073.170000000006</v>
      </c>
      <c r="K16" s="23">
        <v>0</v>
      </c>
      <c r="L16" s="24">
        <f t="shared" si="0"/>
        <v>59073.170000000006</v>
      </c>
    </row>
    <row r="17" spans="2:12" s="25" customFormat="1" ht="27.75" customHeight="1" x14ac:dyDescent="0.25">
      <c r="B17" s="21" t="s">
        <v>23</v>
      </c>
      <c r="C17" s="31">
        <v>0</v>
      </c>
      <c r="D17" s="37">
        <v>0</v>
      </c>
      <c r="E17" s="32">
        <v>2719.7000000000003</v>
      </c>
      <c r="F17" s="31">
        <v>2.8000000000000001E-2</v>
      </c>
      <c r="G17" s="22">
        <v>778.75</v>
      </c>
      <c r="H17" s="22">
        <v>971.58</v>
      </c>
      <c r="I17" s="22">
        <v>1645.09</v>
      </c>
      <c r="J17" s="22">
        <v>61596.74</v>
      </c>
      <c r="K17" s="23">
        <v>0</v>
      </c>
      <c r="L17" s="24">
        <f t="shared" si="0"/>
        <v>61596.74</v>
      </c>
    </row>
    <row r="18" spans="2:12" s="25" customFormat="1" ht="27.75" customHeight="1" x14ac:dyDescent="0.25">
      <c r="B18" s="21" t="s">
        <v>24</v>
      </c>
      <c r="C18" s="31">
        <v>0</v>
      </c>
      <c r="D18" s="37">
        <v>0</v>
      </c>
      <c r="E18" s="32">
        <v>2719.7000000000003</v>
      </c>
      <c r="F18" s="31">
        <v>2.8000000000000001E-2</v>
      </c>
      <c r="G18" s="22">
        <v>778.75</v>
      </c>
      <c r="H18" s="22">
        <v>971.58</v>
      </c>
      <c r="I18" s="22">
        <v>1645.09</v>
      </c>
      <c r="J18" s="22">
        <v>61596.74</v>
      </c>
      <c r="K18" s="23">
        <v>0</v>
      </c>
      <c r="L18" s="24">
        <f t="shared" si="0"/>
        <v>61596.74</v>
      </c>
    </row>
    <row r="19" spans="2:12" s="25" customFormat="1" ht="27.75" customHeight="1" x14ac:dyDescent="0.25">
      <c r="B19" s="21" t="s">
        <v>25</v>
      </c>
      <c r="C19" s="31">
        <v>9.004999999999999</v>
      </c>
      <c r="D19" s="37">
        <v>7283.96</v>
      </c>
      <c r="E19" s="32">
        <v>2719.7000000000003</v>
      </c>
      <c r="F19" s="31">
        <v>2.8000000000000001E-2</v>
      </c>
      <c r="G19" s="22">
        <v>778.75</v>
      </c>
      <c r="H19" s="22">
        <v>971.58</v>
      </c>
      <c r="I19" s="22">
        <v>1645.09</v>
      </c>
      <c r="J19" s="22">
        <v>61596.74</v>
      </c>
      <c r="K19" s="23">
        <v>3.3110269515020034E-3</v>
      </c>
      <c r="L19" s="24">
        <f t="shared" si="0"/>
        <v>54312.78</v>
      </c>
    </row>
    <row r="20" spans="2:12" s="25" customFormat="1" ht="27.75" customHeight="1" x14ac:dyDescent="0.25">
      <c r="B20" s="21" t="s">
        <v>26</v>
      </c>
      <c r="C20" s="31">
        <v>76.968000000000004</v>
      </c>
      <c r="D20" s="37">
        <v>62257.03</v>
      </c>
      <c r="E20" s="32">
        <v>2719.7000000000003</v>
      </c>
      <c r="F20" s="31">
        <v>2.8000000000000001E-2</v>
      </c>
      <c r="G20" s="22">
        <v>778.75</v>
      </c>
      <c r="H20" s="22">
        <v>971.58</v>
      </c>
      <c r="I20" s="22">
        <v>1645.09</v>
      </c>
      <c r="J20" s="22">
        <v>61596.740000000005</v>
      </c>
      <c r="K20" s="23">
        <v>2.8300180166930176E-2</v>
      </c>
      <c r="L20" s="24">
        <f t="shared" si="0"/>
        <v>-660.2899999999936</v>
      </c>
    </row>
    <row r="21" spans="2:12" s="25" customFormat="1" ht="27.75" customHeight="1" x14ac:dyDescent="0.25">
      <c r="B21" s="21" t="s">
        <v>27</v>
      </c>
      <c r="C21" s="31">
        <v>112.40899999999999</v>
      </c>
      <c r="D21" s="37">
        <v>90921.52</v>
      </c>
      <c r="E21" s="32">
        <v>2719.3</v>
      </c>
      <c r="F21" s="31">
        <v>2.7999999800000001E-2</v>
      </c>
      <c r="G21" s="22">
        <v>778.75</v>
      </c>
      <c r="H21" s="22">
        <v>971.58</v>
      </c>
      <c r="I21" s="22">
        <v>1645.09</v>
      </c>
      <c r="J21" s="22">
        <v>61585.659999999996</v>
      </c>
      <c r="K21" s="23">
        <v>4.1337476556466732E-2</v>
      </c>
      <c r="L21" s="24">
        <f t="shared" si="0"/>
        <v>-29335.860000000008</v>
      </c>
    </row>
    <row r="22" spans="2:12" s="25" customFormat="1" ht="27.75" customHeight="1" x14ac:dyDescent="0.25">
      <c r="B22" s="21" t="s">
        <v>28</v>
      </c>
      <c r="C22" s="31">
        <v>122.292</v>
      </c>
      <c r="D22" s="37">
        <v>98993.34</v>
      </c>
      <c r="E22" s="32">
        <v>2719.3</v>
      </c>
      <c r="F22" s="31">
        <v>2.7999999800000001E-2</v>
      </c>
      <c r="G22" s="22">
        <v>778.75</v>
      </c>
      <c r="H22" s="22">
        <v>971.58</v>
      </c>
      <c r="I22" s="22">
        <v>1645.09</v>
      </c>
      <c r="J22" s="22">
        <v>61634.25</v>
      </c>
      <c r="K22" s="23">
        <v>4.4971867760085313E-2</v>
      </c>
      <c r="L22" s="24">
        <f t="shared" si="0"/>
        <v>-37359.089999999997</v>
      </c>
    </row>
    <row r="23" spans="2:12" s="25" customFormat="1" ht="15" x14ac:dyDescent="0.25">
      <c r="B23" s="26" t="s">
        <v>29</v>
      </c>
      <c r="C23" s="27">
        <f>SUM(C11:C22)</f>
        <v>859.024</v>
      </c>
      <c r="D23" s="27">
        <f>SUM(D11:D22)</f>
        <v>682288.0199999999</v>
      </c>
      <c r="E23" s="34">
        <f>E22</f>
        <v>2719.3</v>
      </c>
      <c r="F23" s="29">
        <f>SUM(F11:F22)/12</f>
        <v>2.7999999966666671E-2</v>
      </c>
      <c r="G23" s="28"/>
      <c r="H23" s="28"/>
      <c r="I23" s="28"/>
      <c r="J23" s="28">
        <f>SUM(J11:J22)</f>
        <v>660908.57000000007</v>
      </c>
      <c r="K23" s="30">
        <f>SUM(K11:K22)/12</f>
        <v>2.6322098140043836E-2</v>
      </c>
      <c r="L23" s="28">
        <f t="shared" ref="L23" si="1">SUM(L11:L22)</f>
        <v>-21379.450000000012</v>
      </c>
    </row>
    <row r="26" spans="2:12" ht="18.75" customHeight="1" x14ac:dyDescent="0.25">
      <c r="D26" s="35" t="s">
        <v>31</v>
      </c>
      <c r="K26" s="1" t="s">
        <v>32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dcterms:created xsi:type="dcterms:W3CDTF">2018-04-09T01:58:38Z</dcterms:created>
  <dcterms:modified xsi:type="dcterms:W3CDTF">2020-03-12T08:26:25Z</dcterms:modified>
</cp:coreProperties>
</file>